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6875" windowHeight="8955"/>
  </bookViews>
  <sheets>
    <sheet name="жил фонд" sheetId="1" r:id="rId1"/>
  </sheets>
  <calcPr calcId="125725"/>
</workbook>
</file>

<file path=xl/calcChain.xml><?xml version="1.0" encoding="utf-8"?>
<calcChain xmlns="http://schemas.openxmlformats.org/spreadsheetml/2006/main">
  <c r="B32" i="1"/>
  <c r="B30"/>
  <c r="C27"/>
  <c r="T28"/>
  <c r="S28"/>
  <c r="D28"/>
  <c r="C28"/>
  <c r="T27"/>
  <c r="S27"/>
  <c r="D27"/>
  <c r="W25"/>
  <c r="V25"/>
  <c r="U25"/>
  <c r="T25"/>
  <c r="S25"/>
  <c r="O25"/>
  <c r="N25"/>
  <c r="M25"/>
  <c r="L25"/>
  <c r="K25"/>
  <c r="K28" s="1"/>
  <c r="G25"/>
  <c r="F25"/>
  <c r="E25"/>
  <c r="B34" s="1"/>
  <c r="D25"/>
  <c r="C25"/>
  <c r="B31" s="1"/>
</calcChain>
</file>

<file path=xl/sharedStrings.xml><?xml version="1.0" encoding="utf-8"?>
<sst xmlns="http://schemas.openxmlformats.org/spreadsheetml/2006/main" count="124" uniqueCount="65">
  <si>
    <t>ХАРАКТЕРИСТИКА ЖИЛОГО ФОНДА ст.Васюринская</t>
  </si>
  <si>
    <t>дома до 10лет</t>
  </si>
  <si>
    <t>год постройки</t>
  </si>
  <si>
    <t>Общая площадь, м2</t>
  </si>
  <si>
    <t>Площадь застройки, м2</t>
  </si>
  <si>
    <t>кол-во квартир, ед</t>
  </si>
  <si>
    <t>кол-во подъезд, ед</t>
  </si>
  <si>
    <t>кол-во этаж, ед</t>
  </si>
  <si>
    <t>Материал здания</t>
  </si>
  <si>
    <t xml:space="preserve">дома от 11 до 30 </t>
  </si>
  <si>
    <t>дома более 31год</t>
  </si>
  <si>
    <t>с 2006г</t>
  </si>
  <si>
    <t>с 1986г до 2005г</t>
  </si>
  <si>
    <t>до 1986г</t>
  </si>
  <si>
    <t>1.Комсомольская 49</t>
  </si>
  <si>
    <t>кирп</t>
  </si>
  <si>
    <t>1.Комсомольская 52</t>
  </si>
  <si>
    <t>ж/б</t>
  </si>
  <si>
    <t>1.Комсомольская 40</t>
  </si>
  <si>
    <t>2.Ставского 57в</t>
  </si>
  <si>
    <t>2.Комсомольская 54</t>
  </si>
  <si>
    <t>2.Комсомольская 42</t>
  </si>
  <si>
    <t>3.Ставского 49</t>
  </si>
  <si>
    <t>3.Комсомольская 46</t>
  </si>
  <si>
    <t>4.Ставского 51</t>
  </si>
  <si>
    <t>4.Комсомольская 48</t>
  </si>
  <si>
    <t>5.Ставского 53</t>
  </si>
  <si>
    <t>5.Комсомольская 58</t>
  </si>
  <si>
    <t>6.Ставского 55</t>
  </si>
  <si>
    <t>6.Комсомольская 60</t>
  </si>
  <si>
    <t>7.Ставского 57</t>
  </si>
  <si>
    <t>7.Комсомольская 62</t>
  </si>
  <si>
    <t>8.Ставского 59</t>
  </si>
  <si>
    <t>8.Ставского 41</t>
  </si>
  <si>
    <t>9.Ставского 61</t>
  </si>
  <si>
    <t>9.Ставского 43</t>
  </si>
  <si>
    <t>10.Ставского 63</t>
  </si>
  <si>
    <t>10.Ставского 45</t>
  </si>
  <si>
    <t>11.Северная 72</t>
  </si>
  <si>
    <t>11.Ставского 47</t>
  </si>
  <si>
    <t>12.Северная 74</t>
  </si>
  <si>
    <t>12.Ставского 65</t>
  </si>
  <si>
    <t>13.Северная 81</t>
  </si>
  <si>
    <t>13.Ставского 67</t>
  </si>
  <si>
    <t>14.Северная 83</t>
  </si>
  <si>
    <t>14.Северная 76</t>
  </si>
  <si>
    <t>15.Северная 85</t>
  </si>
  <si>
    <t>15.Железнодорожная 41</t>
  </si>
  <si>
    <t>16.Северная 87</t>
  </si>
  <si>
    <t>16.Железнодорожная 43</t>
  </si>
  <si>
    <t>17.Северная 89</t>
  </si>
  <si>
    <t>17.Железнодорожная 45</t>
  </si>
  <si>
    <t>18.Железнодорожная 74</t>
  </si>
  <si>
    <t>18.Суворова 3</t>
  </si>
  <si>
    <t>19.Суворова 5</t>
  </si>
  <si>
    <t>20.пер.Больничный 2</t>
  </si>
  <si>
    <t>21.пер.Больничный 4</t>
  </si>
  <si>
    <t>ВСЕГО</t>
  </si>
  <si>
    <t>кирпич</t>
  </si>
  <si>
    <t>панел</t>
  </si>
  <si>
    <t>Всеого домов,ед</t>
  </si>
  <si>
    <t>Общая площадь,м2</t>
  </si>
  <si>
    <t>Площадь по застройке кирпичных домов,м2</t>
  </si>
  <si>
    <t>Площадь по застройке крупнопанельных домов,м2</t>
  </si>
  <si>
    <t>Кол-во квартир,ед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</si>
</sst>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3" xfId="0" applyFill="1" applyBorder="1"/>
    <xf numFmtId="0" fontId="0" fillId="0" borderId="14" xfId="0" applyFill="1" applyBorder="1"/>
    <xf numFmtId="0" fontId="0" fillId="0" borderId="19" xfId="0" applyBorder="1"/>
    <xf numFmtId="0" fontId="0" fillId="0" borderId="2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" xfId="0" applyFill="1" applyBorder="1"/>
    <xf numFmtId="0" fontId="0" fillId="0" borderId="25" xfId="0" applyFill="1" applyBorder="1"/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24" xfId="0" applyFont="1" applyBorder="1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wrapText="1"/>
    </xf>
    <xf numFmtId="2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topLeftCell="A10" zoomScaleNormal="100" workbookViewId="0">
      <selection activeCell="E11" sqref="E11"/>
    </sheetView>
  </sheetViews>
  <sheetFormatPr defaultRowHeight="15"/>
  <cols>
    <col min="1" max="1" width="19.7109375" customWidth="1"/>
    <col min="2" max="2" width="10.7109375" customWidth="1"/>
    <col min="3" max="4" width="8" customWidth="1"/>
    <col min="5" max="5" width="7.28515625" customWidth="1"/>
    <col min="6" max="8" width="7" customWidth="1"/>
    <col min="9" max="9" width="23.28515625" customWidth="1"/>
    <col min="10" max="10" width="8.140625" customWidth="1"/>
    <col min="11" max="12" width="7.5703125" customWidth="1"/>
    <col min="13" max="14" width="7.28515625" customWidth="1"/>
    <col min="15" max="16" width="7.140625" customWidth="1"/>
    <col min="17" max="17" width="23.42578125" customWidth="1"/>
    <col min="18" max="18" width="7" customWidth="1"/>
    <col min="19" max="20" width="7.140625" customWidth="1"/>
    <col min="21" max="21" width="6" customWidth="1"/>
    <col min="22" max="22" width="5.85546875" customWidth="1"/>
    <col min="23" max="23" width="5" customWidth="1"/>
  </cols>
  <sheetData>
    <row r="1" spans="1:24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4" ht="75.75" thickBo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2</v>
      </c>
      <c r="K2" s="1" t="s">
        <v>3</v>
      </c>
      <c r="L2" s="1" t="s">
        <v>4</v>
      </c>
      <c r="M2" s="1" t="s">
        <v>5</v>
      </c>
      <c r="N2" s="1" t="s">
        <v>6</v>
      </c>
      <c r="O2" s="1" t="s">
        <v>7</v>
      </c>
      <c r="P2" s="1" t="s">
        <v>8</v>
      </c>
      <c r="Q2" s="1" t="s">
        <v>10</v>
      </c>
      <c r="R2" s="1" t="s">
        <v>2</v>
      </c>
      <c r="S2" s="1" t="s">
        <v>3</v>
      </c>
      <c r="T2" s="1" t="s">
        <v>4</v>
      </c>
      <c r="U2" s="1" t="s">
        <v>5</v>
      </c>
      <c r="V2" s="1" t="s">
        <v>6</v>
      </c>
      <c r="W2" s="1" t="s">
        <v>7</v>
      </c>
      <c r="X2" s="1" t="s">
        <v>8</v>
      </c>
    </row>
    <row r="3" spans="1:24" s="6" customFormat="1" ht="15.75" thickBot="1">
      <c r="A3" s="43" t="s">
        <v>11</v>
      </c>
      <c r="B3" s="44"/>
      <c r="C3" s="44"/>
      <c r="D3" s="44"/>
      <c r="E3" s="44"/>
      <c r="F3" s="2"/>
      <c r="G3" s="3"/>
      <c r="H3" s="2"/>
      <c r="I3" s="44" t="s">
        <v>12</v>
      </c>
      <c r="J3" s="44"/>
      <c r="K3" s="44"/>
      <c r="L3" s="44"/>
      <c r="M3" s="44"/>
      <c r="N3" s="2"/>
      <c r="O3" s="3"/>
      <c r="P3" s="2"/>
      <c r="Q3" s="43" t="s">
        <v>13</v>
      </c>
      <c r="R3" s="44"/>
      <c r="S3" s="44"/>
      <c r="T3" s="44"/>
      <c r="U3" s="44"/>
      <c r="V3" s="4"/>
      <c r="W3" s="4"/>
      <c r="X3" s="5"/>
    </row>
    <row r="4" spans="1:24">
      <c r="A4" s="7" t="s">
        <v>14</v>
      </c>
      <c r="B4" s="8">
        <v>2013</v>
      </c>
      <c r="C4" s="8">
        <v>1047.5</v>
      </c>
      <c r="D4" s="8">
        <v>496.8</v>
      </c>
      <c r="E4" s="8">
        <v>24</v>
      </c>
      <c r="F4" s="8">
        <v>2</v>
      </c>
      <c r="G4" s="9">
        <v>3</v>
      </c>
      <c r="H4" s="10" t="s">
        <v>15</v>
      </c>
      <c r="I4" s="11" t="s">
        <v>16</v>
      </c>
      <c r="J4" s="8">
        <v>1991</v>
      </c>
      <c r="K4" s="8">
        <v>2201</v>
      </c>
      <c r="L4" s="8">
        <v>592.72</v>
      </c>
      <c r="M4" s="8">
        <v>40</v>
      </c>
      <c r="N4" s="8">
        <v>3</v>
      </c>
      <c r="O4" s="9">
        <v>40</v>
      </c>
      <c r="P4" s="10" t="s">
        <v>17</v>
      </c>
      <c r="Q4" s="7" t="s">
        <v>18</v>
      </c>
      <c r="R4" s="8">
        <v>1976</v>
      </c>
      <c r="S4" s="12">
        <v>3225</v>
      </c>
      <c r="T4" s="12">
        <v>850</v>
      </c>
      <c r="U4" s="12">
        <v>70</v>
      </c>
      <c r="V4" s="13">
        <v>4</v>
      </c>
      <c r="W4" s="14">
        <v>5</v>
      </c>
      <c r="X4" s="15" t="s">
        <v>15</v>
      </c>
    </row>
    <row r="5" spans="1:24">
      <c r="A5" s="16" t="s">
        <v>19</v>
      </c>
      <c r="B5" s="13">
        <v>2012</v>
      </c>
      <c r="C5" s="13">
        <v>2332</v>
      </c>
      <c r="D5" s="13">
        <v>589.9</v>
      </c>
      <c r="E5" s="13">
        <v>45</v>
      </c>
      <c r="F5" s="13">
        <v>3</v>
      </c>
      <c r="G5" s="15">
        <v>5</v>
      </c>
      <c r="H5" s="17" t="s">
        <v>17</v>
      </c>
      <c r="I5" s="18" t="s">
        <v>20</v>
      </c>
      <c r="J5" s="13">
        <v>1994</v>
      </c>
      <c r="K5" s="13">
        <v>2197.3000000000002</v>
      </c>
      <c r="L5" s="13">
        <v>598.98</v>
      </c>
      <c r="M5" s="13">
        <v>40</v>
      </c>
      <c r="N5" s="13">
        <v>3</v>
      </c>
      <c r="O5" s="15">
        <v>40</v>
      </c>
      <c r="P5" s="10" t="s">
        <v>17</v>
      </c>
      <c r="Q5" s="16" t="s">
        <v>21</v>
      </c>
      <c r="R5" s="13">
        <v>1972</v>
      </c>
      <c r="S5" s="14">
        <v>3115.6</v>
      </c>
      <c r="T5" s="14">
        <v>839.5</v>
      </c>
      <c r="U5" s="14">
        <v>70</v>
      </c>
      <c r="V5" s="13">
        <v>4</v>
      </c>
      <c r="W5" s="14">
        <v>5</v>
      </c>
      <c r="X5" s="15" t="s">
        <v>15</v>
      </c>
    </row>
    <row r="6" spans="1:24">
      <c r="A6" s="16"/>
      <c r="B6" s="13"/>
      <c r="C6" s="13"/>
      <c r="D6" s="13"/>
      <c r="E6" s="13"/>
      <c r="F6" s="13"/>
      <c r="G6" s="15"/>
      <c r="H6" s="17" t="s">
        <v>15</v>
      </c>
      <c r="I6" s="18" t="s">
        <v>22</v>
      </c>
      <c r="J6" s="13">
        <v>1987</v>
      </c>
      <c r="K6" s="13">
        <v>2163</v>
      </c>
      <c r="L6" s="13">
        <v>588.79999999999995</v>
      </c>
      <c r="M6" s="13">
        <v>40</v>
      </c>
      <c r="N6" s="13">
        <v>3</v>
      </c>
      <c r="O6" s="15">
        <v>5</v>
      </c>
      <c r="P6" s="10" t="s">
        <v>17</v>
      </c>
      <c r="Q6" s="16" t="s">
        <v>23</v>
      </c>
      <c r="R6" s="13">
        <v>1982</v>
      </c>
      <c r="S6" s="14">
        <v>1711.3</v>
      </c>
      <c r="T6" s="14">
        <v>592.72</v>
      </c>
      <c r="U6" s="14">
        <v>32</v>
      </c>
      <c r="V6" s="13">
        <v>3</v>
      </c>
      <c r="W6" s="14">
        <v>4</v>
      </c>
      <c r="X6" s="15" t="s">
        <v>17</v>
      </c>
    </row>
    <row r="7" spans="1:24">
      <c r="A7" s="16"/>
      <c r="B7" s="13"/>
      <c r="C7" s="13"/>
      <c r="D7" s="13"/>
      <c r="E7" s="13"/>
      <c r="F7" s="13"/>
      <c r="G7" s="15"/>
      <c r="H7" s="17" t="s">
        <v>15</v>
      </c>
      <c r="I7" s="18" t="s">
        <v>24</v>
      </c>
      <c r="J7" s="13">
        <v>1983</v>
      </c>
      <c r="K7" s="13">
        <v>1752</v>
      </c>
      <c r="L7" s="13">
        <v>587.39</v>
      </c>
      <c r="M7" s="13">
        <v>32</v>
      </c>
      <c r="N7" s="13">
        <v>3</v>
      </c>
      <c r="O7" s="15">
        <v>4</v>
      </c>
      <c r="P7" s="10" t="s">
        <v>17</v>
      </c>
      <c r="Q7" s="16" t="s">
        <v>25</v>
      </c>
      <c r="R7" s="13">
        <v>1985</v>
      </c>
      <c r="S7" s="14">
        <v>1728.8</v>
      </c>
      <c r="T7" s="14">
        <v>592.72</v>
      </c>
      <c r="U7" s="14">
        <v>32</v>
      </c>
      <c r="V7" s="13">
        <v>3</v>
      </c>
      <c r="W7" s="14">
        <v>4</v>
      </c>
      <c r="X7" s="15" t="s">
        <v>17</v>
      </c>
    </row>
    <row r="8" spans="1:24">
      <c r="A8" s="16"/>
      <c r="B8" s="13"/>
      <c r="C8" s="13"/>
      <c r="D8" s="13"/>
      <c r="E8" s="13"/>
      <c r="F8" s="13"/>
      <c r="G8" s="15"/>
      <c r="H8" s="17"/>
      <c r="I8" s="18" t="s">
        <v>26</v>
      </c>
      <c r="J8" s="13">
        <v>1983</v>
      </c>
      <c r="K8" s="13">
        <v>1730.4</v>
      </c>
      <c r="L8" s="13">
        <v>588.79999999999995</v>
      </c>
      <c r="M8" s="13">
        <v>32</v>
      </c>
      <c r="N8" s="13">
        <v>3</v>
      </c>
      <c r="O8" s="15">
        <v>4</v>
      </c>
      <c r="P8" s="10" t="s">
        <v>17</v>
      </c>
      <c r="Q8" s="16" t="s">
        <v>27</v>
      </c>
      <c r="R8" s="13">
        <v>1969</v>
      </c>
      <c r="S8" s="14">
        <v>733</v>
      </c>
      <c r="T8" s="14">
        <v>485.85</v>
      </c>
      <c r="U8" s="14">
        <v>16</v>
      </c>
      <c r="V8" s="13">
        <v>2</v>
      </c>
      <c r="W8" s="14">
        <v>2</v>
      </c>
      <c r="X8" s="15" t="s">
        <v>15</v>
      </c>
    </row>
    <row r="9" spans="1:24">
      <c r="A9" s="16"/>
      <c r="B9" s="13"/>
      <c r="C9" s="13"/>
      <c r="D9" s="13"/>
      <c r="E9" s="13"/>
      <c r="F9" s="13"/>
      <c r="G9" s="15"/>
      <c r="H9" s="17"/>
      <c r="I9" s="18" t="s">
        <v>28</v>
      </c>
      <c r="J9" s="13">
        <v>1985</v>
      </c>
      <c r="K9" s="13">
        <v>1726.8</v>
      </c>
      <c r="L9" s="13">
        <v>587.39</v>
      </c>
      <c r="M9" s="13">
        <v>32</v>
      </c>
      <c r="N9" s="13">
        <v>3</v>
      </c>
      <c r="O9" s="15">
        <v>4</v>
      </c>
      <c r="P9" s="10" t="s">
        <v>17</v>
      </c>
      <c r="Q9" s="16" t="s">
        <v>29</v>
      </c>
      <c r="R9" s="13">
        <v>1969</v>
      </c>
      <c r="S9" s="14">
        <v>722.4</v>
      </c>
      <c r="T9" s="14">
        <v>485.48</v>
      </c>
      <c r="U9" s="14">
        <v>16</v>
      </c>
      <c r="V9" s="13">
        <v>2</v>
      </c>
      <c r="W9" s="14">
        <v>2</v>
      </c>
      <c r="X9" s="15" t="s">
        <v>15</v>
      </c>
    </row>
    <row r="10" spans="1:24">
      <c r="A10" s="16"/>
      <c r="B10" s="13"/>
      <c r="C10" s="13"/>
      <c r="D10" s="13"/>
      <c r="E10" s="13"/>
      <c r="F10" s="13"/>
      <c r="G10" s="15"/>
      <c r="H10" s="17"/>
      <c r="I10" s="18" t="s">
        <v>30</v>
      </c>
      <c r="J10" s="13">
        <v>1988</v>
      </c>
      <c r="K10" s="13">
        <v>1744</v>
      </c>
      <c r="L10" s="13">
        <v>588.79999999999995</v>
      </c>
      <c r="M10" s="13">
        <v>32</v>
      </c>
      <c r="N10" s="13">
        <v>3</v>
      </c>
      <c r="O10" s="15">
        <v>4</v>
      </c>
      <c r="P10" s="10" t="s">
        <v>17</v>
      </c>
      <c r="Q10" s="16" t="s">
        <v>31</v>
      </c>
      <c r="R10" s="13">
        <v>1970</v>
      </c>
      <c r="S10" s="14">
        <v>738</v>
      </c>
      <c r="T10" s="14">
        <v>485.48</v>
      </c>
      <c r="U10" s="14">
        <v>16</v>
      </c>
      <c r="V10" s="13">
        <v>2</v>
      </c>
      <c r="W10" s="14">
        <v>2</v>
      </c>
      <c r="X10" s="15" t="s">
        <v>15</v>
      </c>
    </row>
    <row r="11" spans="1:24">
      <c r="A11" s="16"/>
      <c r="B11" s="13"/>
      <c r="C11" s="13"/>
      <c r="D11" s="13"/>
      <c r="E11" s="13"/>
      <c r="F11" s="13"/>
      <c r="G11" s="15"/>
      <c r="H11" s="17"/>
      <c r="I11" s="18" t="s">
        <v>32</v>
      </c>
      <c r="J11" s="13">
        <v>1988</v>
      </c>
      <c r="K11" s="13">
        <v>1742.3</v>
      </c>
      <c r="L11" s="13">
        <v>597.4</v>
      </c>
      <c r="M11" s="13">
        <v>32</v>
      </c>
      <c r="N11" s="13">
        <v>3</v>
      </c>
      <c r="O11" s="15">
        <v>4</v>
      </c>
      <c r="P11" s="10" t="s">
        <v>17</v>
      </c>
      <c r="Q11" s="16" t="s">
        <v>33</v>
      </c>
      <c r="R11" s="13">
        <v>1979</v>
      </c>
      <c r="S11" s="14">
        <v>1289.0999999999999</v>
      </c>
      <c r="T11" s="14">
        <v>528.19000000000005</v>
      </c>
      <c r="U11" s="14">
        <v>24</v>
      </c>
      <c r="V11" s="13">
        <v>3</v>
      </c>
      <c r="W11" s="14">
        <v>3</v>
      </c>
      <c r="X11" s="15" t="s">
        <v>17</v>
      </c>
    </row>
    <row r="12" spans="1:24">
      <c r="A12" s="16"/>
      <c r="B12" s="13"/>
      <c r="C12" s="13"/>
      <c r="D12" s="13"/>
      <c r="E12" s="13"/>
      <c r="F12" s="13"/>
      <c r="G12" s="15"/>
      <c r="H12" s="17"/>
      <c r="I12" s="18" t="s">
        <v>34</v>
      </c>
      <c r="J12" s="13">
        <v>1988</v>
      </c>
      <c r="K12" s="13">
        <v>1836.4</v>
      </c>
      <c r="L12" s="13">
        <v>615.33000000000004</v>
      </c>
      <c r="M12" s="13">
        <v>32</v>
      </c>
      <c r="N12" s="13">
        <v>3</v>
      </c>
      <c r="O12" s="15">
        <v>4</v>
      </c>
      <c r="P12" s="10" t="s">
        <v>17</v>
      </c>
      <c r="Q12" s="16" t="s">
        <v>35</v>
      </c>
      <c r="R12" s="13">
        <v>1979</v>
      </c>
      <c r="S12" s="14">
        <v>1290</v>
      </c>
      <c r="T12" s="14">
        <v>528.19000000000005</v>
      </c>
      <c r="U12" s="14">
        <v>24</v>
      </c>
      <c r="V12" s="13">
        <v>3</v>
      </c>
      <c r="W12" s="14">
        <v>3</v>
      </c>
      <c r="X12" s="15" t="s">
        <v>17</v>
      </c>
    </row>
    <row r="13" spans="1:24">
      <c r="A13" s="16"/>
      <c r="B13" s="13"/>
      <c r="C13" s="13"/>
      <c r="D13" s="13"/>
      <c r="E13" s="13"/>
      <c r="F13" s="13"/>
      <c r="G13" s="15"/>
      <c r="H13" s="17"/>
      <c r="I13" s="18" t="s">
        <v>36</v>
      </c>
      <c r="J13" s="13">
        <v>1988</v>
      </c>
      <c r="K13" s="13">
        <v>1837.6</v>
      </c>
      <c r="L13" s="13">
        <v>636.49</v>
      </c>
      <c r="M13" s="13">
        <v>32</v>
      </c>
      <c r="N13" s="13">
        <v>3</v>
      </c>
      <c r="O13" s="15">
        <v>4</v>
      </c>
      <c r="P13" s="10" t="s">
        <v>17</v>
      </c>
      <c r="Q13" s="16" t="s">
        <v>37</v>
      </c>
      <c r="R13" s="13">
        <v>1971</v>
      </c>
      <c r="S13" s="14">
        <v>3036.2</v>
      </c>
      <c r="T13" s="14">
        <v>815.96</v>
      </c>
      <c r="U13" s="14">
        <v>70</v>
      </c>
      <c r="V13" s="13">
        <v>4</v>
      </c>
      <c r="W13" s="14">
        <v>5</v>
      </c>
      <c r="X13" s="15" t="s">
        <v>15</v>
      </c>
    </row>
    <row r="14" spans="1:24">
      <c r="A14" s="16"/>
      <c r="B14" s="13"/>
      <c r="C14" s="13"/>
      <c r="D14" s="13"/>
      <c r="E14" s="13"/>
      <c r="F14" s="13"/>
      <c r="G14" s="15"/>
      <c r="H14" s="17"/>
      <c r="I14" s="18" t="s">
        <v>38</v>
      </c>
      <c r="J14" s="13">
        <v>1977</v>
      </c>
      <c r="K14" s="13">
        <v>1308.9000000000001</v>
      </c>
      <c r="L14" s="13">
        <v>589</v>
      </c>
      <c r="M14" s="13">
        <v>24</v>
      </c>
      <c r="N14" s="13">
        <v>3</v>
      </c>
      <c r="O14" s="15">
        <v>3</v>
      </c>
      <c r="P14" s="10" t="s">
        <v>17</v>
      </c>
      <c r="Q14" s="16" t="s">
        <v>39</v>
      </c>
      <c r="R14" s="13">
        <v>1978</v>
      </c>
      <c r="S14" s="14">
        <v>2848.7</v>
      </c>
      <c r="T14" s="14">
        <v>839.48</v>
      </c>
      <c r="U14" s="14">
        <v>64</v>
      </c>
      <c r="V14" s="13">
        <v>4</v>
      </c>
      <c r="W14" s="14">
        <v>5</v>
      </c>
      <c r="X14" s="15" t="s">
        <v>15</v>
      </c>
    </row>
    <row r="15" spans="1:24">
      <c r="A15" s="16"/>
      <c r="B15" s="13"/>
      <c r="C15" s="13"/>
      <c r="D15" s="13"/>
      <c r="E15" s="13"/>
      <c r="F15" s="13"/>
      <c r="G15" s="15"/>
      <c r="H15" s="17"/>
      <c r="I15" s="18" t="s">
        <v>40</v>
      </c>
      <c r="J15" s="13">
        <v>1977</v>
      </c>
      <c r="K15" s="13">
        <v>1311.3</v>
      </c>
      <c r="L15" s="13">
        <v>589</v>
      </c>
      <c r="M15" s="13">
        <v>24</v>
      </c>
      <c r="N15" s="13">
        <v>3</v>
      </c>
      <c r="O15" s="15">
        <v>3</v>
      </c>
      <c r="P15" s="10" t="s">
        <v>17</v>
      </c>
      <c r="Q15" s="16" t="s">
        <v>41</v>
      </c>
      <c r="R15" s="13">
        <v>1971</v>
      </c>
      <c r="S15" s="14">
        <v>710</v>
      </c>
      <c r="T15" s="14">
        <v>477.26</v>
      </c>
      <c r="U15" s="14">
        <v>16</v>
      </c>
      <c r="V15" s="13">
        <v>2</v>
      </c>
      <c r="W15" s="14">
        <v>2</v>
      </c>
      <c r="X15" s="15" t="s">
        <v>15</v>
      </c>
    </row>
    <row r="16" spans="1:24">
      <c r="A16" s="16"/>
      <c r="B16" s="13"/>
      <c r="C16" s="13"/>
      <c r="D16" s="13"/>
      <c r="E16" s="13"/>
      <c r="F16" s="13"/>
      <c r="G16" s="15"/>
      <c r="H16" s="17"/>
      <c r="I16" s="18" t="s">
        <v>42</v>
      </c>
      <c r="J16" s="13">
        <v>1982</v>
      </c>
      <c r="K16" s="13">
        <v>1735</v>
      </c>
      <c r="L16" s="13">
        <v>579.58000000000004</v>
      </c>
      <c r="M16" s="13">
        <v>32</v>
      </c>
      <c r="N16" s="13">
        <v>3</v>
      </c>
      <c r="O16" s="15">
        <v>4</v>
      </c>
      <c r="P16" s="10" t="s">
        <v>17</v>
      </c>
      <c r="Q16" s="16" t="s">
        <v>43</v>
      </c>
      <c r="R16" s="13">
        <v>1970</v>
      </c>
      <c r="S16" s="14">
        <v>707</v>
      </c>
      <c r="T16" s="14">
        <v>477.26</v>
      </c>
      <c r="U16" s="14">
        <v>16</v>
      </c>
      <c r="V16" s="13">
        <v>2</v>
      </c>
      <c r="W16" s="14">
        <v>2</v>
      </c>
      <c r="X16" s="15" t="s">
        <v>15</v>
      </c>
    </row>
    <row r="17" spans="1:24">
      <c r="A17" s="16"/>
      <c r="B17" s="13"/>
      <c r="C17" s="13"/>
      <c r="D17" s="13"/>
      <c r="E17" s="13"/>
      <c r="F17" s="13"/>
      <c r="G17" s="15"/>
      <c r="H17" s="17"/>
      <c r="I17" s="18" t="s">
        <v>44</v>
      </c>
      <c r="J17" s="13">
        <v>1982</v>
      </c>
      <c r="K17" s="13">
        <v>1700.8</v>
      </c>
      <c r="L17" s="13">
        <v>580.74</v>
      </c>
      <c r="M17" s="13">
        <v>32</v>
      </c>
      <c r="N17" s="13">
        <v>3</v>
      </c>
      <c r="O17" s="15">
        <v>4</v>
      </c>
      <c r="P17" s="10" t="s">
        <v>17</v>
      </c>
      <c r="Q17" s="16" t="s">
        <v>45</v>
      </c>
      <c r="R17" s="13">
        <v>1976</v>
      </c>
      <c r="S17" s="14">
        <v>1297.8</v>
      </c>
      <c r="T17" s="14">
        <v>589</v>
      </c>
      <c r="U17" s="14">
        <v>24</v>
      </c>
      <c r="V17" s="13">
        <v>3</v>
      </c>
      <c r="W17" s="14">
        <v>3</v>
      </c>
      <c r="X17" s="15" t="s">
        <v>17</v>
      </c>
    </row>
    <row r="18" spans="1:24">
      <c r="A18" s="16"/>
      <c r="B18" s="13"/>
      <c r="C18" s="13"/>
      <c r="D18" s="13"/>
      <c r="E18" s="13"/>
      <c r="F18" s="13"/>
      <c r="G18" s="15"/>
      <c r="H18" s="17"/>
      <c r="I18" s="18" t="s">
        <v>46</v>
      </c>
      <c r="J18" s="13">
        <v>1982</v>
      </c>
      <c r="K18" s="13">
        <v>1725.3</v>
      </c>
      <c r="L18" s="13">
        <v>588.80999999999995</v>
      </c>
      <c r="M18" s="13">
        <v>32</v>
      </c>
      <c r="N18" s="13">
        <v>3</v>
      </c>
      <c r="O18" s="15">
        <v>4</v>
      </c>
      <c r="P18" s="10" t="s">
        <v>17</v>
      </c>
      <c r="Q18" s="16" t="s">
        <v>47</v>
      </c>
      <c r="R18" s="13">
        <v>1972</v>
      </c>
      <c r="S18" s="14">
        <v>1309</v>
      </c>
      <c r="T18" s="14">
        <v>377.06</v>
      </c>
      <c r="U18" s="14">
        <v>30</v>
      </c>
      <c r="V18" s="19">
        <v>2</v>
      </c>
      <c r="W18" s="20">
        <v>5</v>
      </c>
      <c r="X18" s="15" t="s">
        <v>15</v>
      </c>
    </row>
    <row r="19" spans="1:24">
      <c r="A19" s="16"/>
      <c r="B19" s="13"/>
      <c r="C19" s="13"/>
      <c r="D19" s="13"/>
      <c r="E19" s="13"/>
      <c r="F19" s="13"/>
      <c r="G19" s="15"/>
      <c r="H19" s="17"/>
      <c r="I19" s="18" t="s">
        <v>48</v>
      </c>
      <c r="J19" s="13">
        <v>1987</v>
      </c>
      <c r="K19" s="13">
        <v>2122.5</v>
      </c>
      <c r="L19" s="13">
        <v>588.79999999999995</v>
      </c>
      <c r="M19" s="13">
        <v>40</v>
      </c>
      <c r="N19" s="13">
        <v>3</v>
      </c>
      <c r="O19" s="15">
        <v>5</v>
      </c>
      <c r="P19" s="10" t="s">
        <v>17</v>
      </c>
      <c r="Q19" s="16" t="s">
        <v>49</v>
      </c>
      <c r="R19" s="13">
        <v>1972</v>
      </c>
      <c r="S19" s="14">
        <v>1339</v>
      </c>
      <c r="T19" s="14">
        <v>377.06</v>
      </c>
      <c r="U19" s="14">
        <v>29</v>
      </c>
      <c r="V19" s="19">
        <v>2</v>
      </c>
      <c r="W19" s="20">
        <v>5</v>
      </c>
      <c r="X19" s="15" t="s">
        <v>15</v>
      </c>
    </row>
    <row r="20" spans="1:24">
      <c r="A20" s="16"/>
      <c r="B20" s="13"/>
      <c r="C20" s="13"/>
      <c r="D20" s="13"/>
      <c r="E20" s="13"/>
      <c r="F20" s="13"/>
      <c r="G20" s="15"/>
      <c r="H20" s="17"/>
      <c r="I20" s="18" t="s">
        <v>50</v>
      </c>
      <c r="J20" s="13">
        <v>1987</v>
      </c>
      <c r="K20" s="13">
        <v>2169</v>
      </c>
      <c r="L20" s="13">
        <v>588.79999999999995</v>
      </c>
      <c r="M20" s="13">
        <v>40</v>
      </c>
      <c r="N20" s="13">
        <v>3</v>
      </c>
      <c r="O20" s="15">
        <v>5</v>
      </c>
      <c r="P20" s="10" t="s">
        <v>17</v>
      </c>
      <c r="Q20" s="16" t="s">
        <v>51</v>
      </c>
      <c r="R20" s="13">
        <v>1971</v>
      </c>
      <c r="S20" s="14">
        <v>742.8</v>
      </c>
      <c r="T20" s="14">
        <v>495</v>
      </c>
      <c r="U20" s="14">
        <v>16</v>
      </c>
      <c r="V20" s="19">
        <v>2</v>
      </c>
      <c r="W20" s="20">
        <v>2</v>
      </c>
      <c r="X20" s="15" t="s">
        <v>15</v>
      </c>
    </row>
    <row r="21" spans="1:24">
      <c r="A21" s="16"/>
      <c r="B21" s="13"/>
      <c r="C21" s="13"/>
      <c r="D21" s="13"/>
      <c r="E21" s="13"/>
      <c r="F21" s="13"/>
      <c r="G21" s="15"/>
      <c r="H21" s="17"/>
      <c r="I21" s="18" t="s">
        <v>52</v>
      </c>
      <c r="J21" s="13">
        <v>1989</v>
      </c>
      <c r="K21" s="13">
        <v>2209</v>
      </c>
      <c r="L21" s="13">
        <v>600.16</v>
      </c>
      <c r="M21" s="13">
        <v>40</v>
      </c>
      <c r="N21" s="13">
        <v>3</v>
      </c>
      <c r="O21" s="15">
        <v>5</v>
      </c>
      <c r="P21" s="10" t="s">
        <v>17</v>
      </c>
      <c r="Q21" s="16" t="s">
        <v>53</v>
      </c>
      <c r="R21" s="13">
        <v>1977</v>
      </c>
      <c r="S21" s="14">
        <v>1282.2</v>
      </c>
      <c r="T21" s="14">
        <v>535.75</v>
      </c>
      <c r="U21" s="14">
        <v>24</v>
      </c>
      <c r="V21" s="19">
        <v>3</v>
      </c>
      <c r="W21" s="20">
        <v>3</v>
      </c>
      <c r="X21" s="15" t="s">
        <v>17</v>
      </c>
    </row>
    <row r="22" spans="1:24">
      <c r="A22" s="16"/>
      <c r="B22" s="13"/>
      <c r="C22" s="13"/>
      <c r="D22" s="13"/>
      <c r="E22" s="13"/>
      <c r="F22" s="13"/>
      <c r="G22" s="15"/>
      <c r="H22" s="17"/>
      <c r="I22" s="18"/>
      <c r="J22" s="13"/>
      <c r="K22" s="13"/>
      <c r="L22" s="13"/>
      <c r="M22" s="13"/>
      <c r="N22" s="13"/>
      <c r="O22" s="15"/>
      <c r="P22" s="17"/>
      <c r="Q22" s="16" t="s">
        <v>54</v>
      </c>
      <c r="R22" s="13">
        <v>1980</v>
      </c>
      <c r="S22" s="14">
        <v>1306.2</v>
      </c>
      <c r="T22" s="14">
        <v>535.75</v>
      </c>
      <c r="U22" s="14">
        <v>24</v>
      </c>
      <c r="V22" s="19">
        <v>3</v>
      </c>
      <c r="W22" s="20">
        <v>3</v>
      </c>
      <c r="X22" s="15" t="s">
        <v>17</v>
      </c>
    </row>
    <row r="23" spans="1:24">
      <c r="A23" s="16"/>
      <c r="B23" s="13"/>
      <c r="C23" s="13"/>
      <c r="D23" s="13"/>
      <c r="E23" s="13"/>
      <c r="F23" s="13"/>
      <c r="G23" s="15"/>
      <c r="H23" s="17"/>
      <c r="I23" s="18"/>
      <c r="J23" s="13"/>
      <c r="K23" s="13"/>
      <c r="L23" s="13"/>
      <c r="M23" s="13"/>
      <c r="N23" s="13"/>
      <c r="O23" s="15"/>
      <c r="P23" s="17"/>
      <c r="Q23" s="16" t="s">
        <v>55</v>
      </c>
      <c r="R23" s="13">
        <v>1962</v>
      </c>
      <c r="S23" s="14">
        <v>367.6</v>
      </c>
      <c r="T23" s="14">
        <v>255.78</v>
      </c>
      <c r="U23" s="14">
        <v>8</v>
      </c>
      <c r="V23" s="19">
        <v>1</v>
      </c>
      <c r="W23" s="20">
        <v>2</v>
      </c>
      <c r="X23" s="15" t="s">
        <v>15</v>
      </c>
    </row>
    <row r="24" spans="1:24" ht="15.75" thickBot="1">
      <c r="A24" s="21"/>
      <c r="B24" s="22"/>
      <c r="C24" s="22"/>
      <c r="D24" s="22"/>
      <c r="E24" s="22"/>
      <c r="F24" s="22"/>
      <c r="G24" s="23"/>
      <c r="H24" s="24"/>
      <c r="I24" s="25"/>
      <c r="J24" s="26"/>
      <c r="K24" s="26"/>
      <c r="L24" s="26"/>
      <c r="M24" s="26"/>
      <c r="N24" s="26"/>
      <c r="O24" s="27"/>
      <c r="P24" s="24"/>
      <c r="Q24" s="21" t="s">
        <v>56</v>
      </c>
      <c r="R24" s="22">
        <v>1972</v>
      </c>
      <c r="S24" s="28">
        <v>1289.5</v>
      </c>
      <c r="T24" s="28">
        <v>422.6</v>
      </c>
      <c r="U24" s="28">
        <v>30</v>
      </c>
      <c r="V24" s="29">
        <v>2</v>
      </c>
      <c r="W24" s="30">
        <v>5</v>
      </c>
      <c r="X24" s="15" t="s">
        <v>15</v>
      </c>
    </row>
    <row r="25" spans="1:24" s="38" customFormat="1" ht="15.75" thickBot="1">
      <c r="A25" s="31" t="s">
        <v>57</v>
      </c>
      <c r="B25" s="32">
        <v>2</v>
      </c>
      <c r="C25" s="32">
        <f>SUM(C4:C24)</f>
        <v>3379.5</v>
      </c>
      <c r="D25" s="32">
        <f>SUM(D4:D24)</f>
        <v>1086.7</v>
      </c>
      <c r="E25" s="32">
        <f>SUM(E4:E24)</f>
        <v>69</v>
      </c>
      <c r="F25" s="32">
        <f t="shared" ref="F25:G25" si="0">SUM(F4:F24)</f>
        <v>5</v>
      </c>
      <c r="G25" s="32">
        <f t="shared" si="0"/>
        <v>8</v>
      </c>
      <c r="H25" s="33"/>
      <c r="I25" s="33"/>
      <c r="J25" s="32">
        <v>18</v>
      </c>
      <c r="K25" s="32">
        <f>SUM(K4:K24)</f>
        <v>33212.599999999991</v>
      </c>
      <c r="L25" s="32">
        <f>SUM(L4:L24)</f>
        <v>10686.989999999996</v>
      </c>
      <c r="M25" s="32">
        <f>SUM(M4:M24)</f>
        <v>608</v>
      </c>
      <c r="N25" s="32">
        <f t="shared" ref="N25:O25" si="1">SUM(N4:N24)</f>
        <v>54</v>
      </c>
      <c r="O25" s="32">
        <f t="shared" si="1"/>
        <v>146</v>
      </c>
      <c r="P25" s="33"/>
      <c r="Q25" s="31"/>
      <c r="R25" s="34">
        <v>21</v>
      </c>
      <c r="S25" s="32">
        <f>SUM(S4:S24)</f>
        <v>30789.200000000001</v>
      </c>
      <c r="T25" s="35">
        <f>SUM(T4:T24)</f>
        <v>11586.090000000002</v>
      </c>
      <c r="U25" s="36">
        <f>SUM(U4:U24)</f>
        <v>651</v>
      </c>
      <c r="V25" s="36">
        <f t="shared" ref="V25:W25" si="2">SUM(V4:V24)</f>
        <v>56</v>
      </c>
      <c r="W25" s="36">
        <f t="shared" si="2"/>
        <v>72</v>
      </c>
      <c r="X25" s="37"/>
    </row>
    <row r="27" spans="1:24" s="38" customFormat="1" ht="18.75" customHeight="1">
      <c r="C27" s="38">
        <f>C4+C6+C7</f>
        <v>1047.5</v>
      </c>
      <c r="D27" s="38">
        <f>D4</f>
        <v>496.8</v>
      </c>
      <c r="H27" s="38" t="s">
        <v>58</v>
      </c>
      <c r="K27" s="38">
        <v>0</v>
      </c>
      <c r="L27" s="38">
        <v>0</v>
      </c>
      <c r="P27" s="38" t="s">
        <v>15</v>
      </c>
      <c r="S27" s="38">
        <f>S4+S5+S8+S9+S10+S13+S14+S15+S16+S18+S19+S20+S23+S24</f>
        <v>20883.8</v>
      </c>
      <c r="T27" s="38">
        <f>T4+T5+T8+T9+T10+T13+T14+T15+T16+T18+T19+T19+T20+T23+T24</f>
        <v>8060.8300000000017</v>
      </c>
      <c r="X27" s="38" t="s">
        <v>15</v>
      </c>
    </row>
    <row r="28" spans="1:24" s="38" customFormat="1">
      <c r="C28" s="38">
        <f>C5</f>
        <v>2332</v>
      </c>
      <c r="D28" s="38">
        <f>D5</f>
        <v>589.9</v>
      </c>
      <c r="H28" s="38" t="s">
        <v>59</v>
      </c>
      <c r="K28" s="38">
        <f>K25</f>
        <v>33212.599999999991</v>
      </c>
      <c r="L28" s="38">
        <v>10687</v>
      </c>
      <c r="P28" s="38" t="s">
        <v>59</v>
      </c>
      <c r="S28" s="38">
        <f>S6+S7+S11+S12+S17+S21+S22</f>
        <v>9905.4000000000015</v>
      </c>
      <c r="T28" s="38">
        <f>T6+T7+T11+T12+T17+T21+T22</f>
        <v>3902.32</v>
      </c>
      <c r="X28" s="38" t="s">
        <v>59</v>
      </c>
    </row>
    <row r="29" spans="1:24">
      <c r="D29" s="38"/>
    </row>
    <row r="30" spans="1:24">
      <c r="A30" s="38" t="s">
        <v>60</v>
      </c>
      <c r="B30" s="38">
        <f>41+2</f>
        <v>43</v>
      </c>
      <c r="C30" s="38"/>
      <c r="D30" s="38"/>
    </row>
    <row r="31" spans="1:24">
      <c r="A31" s="38" t="s">
        <v>61</v>
      </c>
      <c r="B31" s="39">
        <f>C25+K25+S25</f>
        <v>67381.299999999988</v>
      </c>
      <c r="C31" s="38"/>
      <c r="D31" s="38"/>
    </row>
    <row r="32" spans="1:24" ht="60">
      <c r="A32" s="40" t="s">
        <v>62</v>
      </c>
      <c r="B32" s="39">
        <f>8181+D6+D7</f>
        <v>8181</v>
      </c>
      <c r="C32" s="38"/>
    </row>
    <row r="33" spans="1:9" ht="60">
      <c r="A33" s="40" t="s">
        <v>63</v>
      </c>
      <c r="B33" s="39">
        <v>15179</v>
      </c>
      <c r="C33" s="38"/>
      <c r="I33" s="41"/>
    </row>
    <row r="34" spans="1:9">
      <c r="A34" s="38" t="s">
        <v>64</v>
      </c>
      <c r="B34" s="38">
        <f>E25+M25+U25</f>
        <v>1328</v>
      </c>
      <c r="C34" s="38"/>
    </row>
  </sheetData>
  <mergeCells count="4">
    <mergeCell ref="A1:U1"/>
    <mergeCell ref="A3:E3"/>
    <mergeCell ref="I3:M3"/>
    <mergeCell ref="Q3:U3"/>
  </mergeCells>
  <pageMargins left="0.70866141732283472" right="0.70866141732283472" top="0.74803149606299213" bottom="0.74803149606299213" header="0.31496062992125984" footer="0.31496062992125984"/>
  <pageSetup paperSize="9" scale="5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жил фонд</vt:lpstr>
    </vt:vector>
  </TitlesOfParts>
  <Company>МУП "Васюринское"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2016-03-10T10:05:10Z</dcterms:created>
  <dcterms:modified xsi:type="dcterms:W3CDTF">2016-06-09T10:36:04Z</dcterms:modified>
</cp:coreProperties>
</file>